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2000" windowHeight="6405" activeTab="0"/>
  </bookViews>
  <sheets>
    <sheet name="Álcool" sheetId="1" r:id="rId1"/>
    <sheet name="Ajuda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<sst xmlns="http://schemas.openxmlformats.org/spreadsheetml/2006/main" count="36" uniqueCount="36">
  <si>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ml</t>
  </si>
  <si>
    <t>%</t>
  </si>
  <si>
    <t>-</t>
  </si>
  <si>
    <t>Hora Inicial</t>
  </si>
  <si>
    <t>Peso</t>
  </si>
  <si>
    <t xml:space="preserve">Hora </t>
  </si>
  <si>
    <t>N.º de Bebidas</t>
  </si>
  <si>
    <t>kg</t>
  </si>
  <si>
    <t>horas</t>
  </si>
  <si>
    <t>Garrafa de Vinho</t>
  </si>
  <si>
    <t>Tipo de bebida</t>
  </si>
  <si>
    <t>Lata - 5% cerveja</t>
  </si>
  <si>
    <t>Lata - 3,5% cerveja</t>
  </si>
  <si>
    <t>Lata pq - 5% cerveja</t>
  </si>
  <si>
    <t>Copo de Vinho</t>
  </si>
  <si>
    <t>Caneca Forte - 5% cerveja</t>
  </si>
  <si>
    <t>Imperial - 3,5%cerveja</t>
  </si>
  <si>
    <t>Lata pq - 3,5% cerveja</t>
  </si>
  <si>
    <t>Imperial Forte - 5% cerveja</t>
  </si>
  <si>
    <t>Caneca - 3,5% cerveja</t>
  </si>
  <si>
    <t>Sexo</t>
  </si>
  <si>
    <t>F</t>
  </si>
  <si>
    <t>M</t>
  </si>
  <si>
    <t>g</t>
  </si>
  <si>
    <t>Álcool</t>
  </si>
  <si>
    <t>em g/1000g</t>
  </si>
  <si>
    <t>Bebido (g)</t>
  </si>
  <si>
    <t>Retido (g)</t>
  </si>
  <si>
    <t xml:space="preserve">Entre com seu sexo (m ou f), </t>
  </si>
  <si>
    <t>Entre com seu peso (em kg),</t>
  </si>
  <si>
    <t xml:space="preserve">Seu nivel de álcool no sangue tem que ficar sempre igual ou abaixo de 0,055. </t>
  </si>
  <si>
    <t>Acima disso, nosso código de trânsito considera embriaguês e você começa a ter sintomas como sonolência e incoordenação psicomotora até o coma alcólico (depende do seu sexo, seu peso, a rapidez com que bebeu e se estava ou não de estômago vazio).</t>
  </si>
  <si>
    <t>Mais nem sempre é melhor com bebidas! Impressione seus amigos: beba com moderação.</t>
  </si>
  <si>
    <t>Ajuda</t>
  </si>
  <si>
    <t>Entre com a hora em que começou a beber e quanto bebeu por hora,</t>
  </si>
  <si>
    <t>Destilado 25ml*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</si>
</sst>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mk&quot;* #,##0_);_(&quot;mk&quot;* \(#,##0\);_(&quot;mk&quot;* &quot;-&quot;_);_(@_)"/>
    <numFmt numFmtId="179" formatCode="_(&quot;mk&quot;* #,##0.00_);_(&quot;mk&quot;* \(#,##0.00\);_(&quot;mk&quot;* &quot;-&quot;??_);_(@_)"/>
    <numFmt numFmtId="180" formatCode="#&quot;h&quot;"/>
    <numFmt numFmtId="181" formatCode="0.0"/>
    <numFmt numFmtId="182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1" fontId="0" fillId="34" borderId="0" xfId="0" applyNumberForma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81" fontId="0" fillId="33" borderId="10" xfId="0" applyNumberForma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Álcool no sangue</a:t>
            </a:r>
          </a:p>
        </c:rich>
      </c:tx>
      <c:layout>
        <c:manualLayout>
          <c:xMode val="factor"/>
          <c:yMode val="factor"/>
          <c:x val="0.03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925"/>
          <c:w val="0.94375"/>
          <c:h val="0.8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Álcool!$A$6:$A$30</c:f>
              <c:numCache/>
            </c:numRef>
          </c:cat>
          <c:val>
            <c:numRef>
              <c:f>Álcool!$G$5:$G$29</c:f>
              <c:numCache/>
            </c:numRef>
          </c:val>
          <c:smooth val="0"/>
        </c:ser>
        <c:marker val="1"/>
        <c:axId val="35725531"/>
        <c:axId val="64145024"/>
      </c:lineChart>
      <c:catAx>
        <c:axId val="3572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5024"/>
        <c:crosses val="autoZero"/>
        <c:auto val="0"/>
        <c:lblOffset val="100"/>
        <c:tickLblSkip val="2"/>
        <c:noMultiLvlLbl val="0"/>
      </c:catAx>
      <c:valAx>
        <c:axId val="64145024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Nível de álcool (g/1000g)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531"/>
        <c:crossesAt val="1"/>
        <c:crossBetween val="midCat"/>
        <c:dispUnits/>
        <c:majorUnit val="0.02"/>
        <c:minorUnit val="0.0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0.803</cdr:y>
    </cdr:from>
    <cdr:to>
      <cdr:x>0.97225</cdr:x>
      <cdr:y>0.803</cdr:y>
    </cdr:to>
    <cdr:sp>
      <cdr:nvSpPr>
        <cdr:cNvPr id="1" name="Line 2"/>
        <cdr:cNvSpPr>
          <a:spLocks/>
        </cdr:cNvSpPr>
      </cdr:nvSpPr>
      <cdr:spPr>
        <a:xfrm flipV="1">
          <a:off x="514350" y="2152650"/>
          <a:ext cx="2876550" cy="0"/>
        </a:xfrm>
        <a:prstGeom prst="line">
          <a:avLst/>
        </a:prstGeom>
        <a:noFill/>
        <a:ln w="1714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0</xdr:rowOff>
    </xdr:from>
    <xdr:to>
      <xdr:col>12</xdr:col>
      <xdr:colOff>114300</xdr:colOff>
      <xdr:row>16</xdr:row>
      <xdr:rowOff>19050</xdr:rowOff>
    </xdr:to>
    <xdr:graphicFrame>
      <xdr:nvGraphicFramePr>
        <xdr:cNvPr id="1" name="Chart 44"/>
        <xdr:cNvGraphicFramePr/>
      </xdr:nvGraphicFramePr>
      <xdr:xfrm>
        <a:off x="4181475" y="419100"/>
        <a:ext cx="3486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C4">
      <selection activeCell="N12" sqref="N12"/>
    </sheetView>
  </sheetViews>
  <sheetFormatPr defaultColWidth="9.140625" defaultRowHeight="12.75"/>
  <cols>
    <col min="1" max="1" width="4.8515625" style="2" customWidth="1"/>
    <col min="2" max="2" width="8.421875" style="2" customWidth="1"/>
    <col min="3" max="4" width="9.140625" style="2" customWidth="1"/>
    <col min="5" max="5" width="10.28125" style="2" customWidth="1"/>
    <col min="6" max="6" width="9.8515625" style="2" customWidth="1"/>
    <col min="7" max="7" width="10.421875" style="2" customWidth="1"/>
    <col min="8" max="8" width="9.140625" style="2" customWidth="1"/>
    <col min="9" max="9" width="24.421875" style="2" customWidth="1"/>
    <col min="10" max="12" width="5.8515625" style="2" customWidth="1"/>
    <col min="13" max="16384" width="9.140625" style="2" customWidth="1"/>
  </cols>
  <sheetData>
    <row r="1" spans="1:2" ht="18" customHeight="1">
      <c r="A1" s="14" t="s">
        <v>20</v>
      </c>
      <c r="B1" s="2">
        <v>2</v>
      </c>
    </row>
    <row r="2" spans="1:4" ht="15" customHeight="1">
      <c r="A2" s="1" t="s">
        <v>3</v>
      </c>
      <c r="B2" s="1"/>
      <c r="C2" s="1">
        <v>20</v>
      </c>
      <c r="D2" s="2" t="s">
        <v>8</v>
      </c>
    </row>
    <row r="3" spans="1:7" ht="15" customHeight="1">
      <c r="A3" s="1" t="s">
        <v>4</v>
      </c>
      <c r="B3" s="1"/>
      <c r="C3" s="1">
        <v>68</v>
      </c>
      <c r="D3" s="2" t="s">
        <v>7</v>
      </c>
      <c r="E3" s="31" t="s">
        <v>24</v>
      </c>
      <c r="F3" s="32"/>
      <c r="G3" s="33"/>
    </row>
    <row r="4" spans="1:7" ht="15" customHeight="1">
      <c r="A4" s="3" t="s">
        <v>5</v>
      </c>
      <c r="B4" s="26" t="s">
        <v>6</v>
      </c>
      <c r="C4" s="27"/>
      <c r="D4" s="27"/>
      <c r="E4" s="3" t="s">
        <v>26</v>
      </c>
      <c r="F4" s="4" t="s">
        <v>27</v>
      </c>
      <c r="G4" s="21" t="s">
        <v>25</v>
      </c>
    </row>
    <row r="5" spans="1:7" ht="15" customHeight="1">
      <c r="A5" s="5">
        <f>C2-1</f>
        <v>19</v>
      </c>
      <c r="B5" s="28"/>
      <c r="C5" s="29"/>
      <c r="D5" s="30"/>
      <c r="E5" s="16">
        <v>0</v>
      </c>
      <c r="F5" s="16">
        <v>0</v>
      </c>
      <c r="G5" s="18">
        <v>0</v>
      </c>
    </row>
    <row r="6" spans="1:7" ht="15" customHeight="1">
      <c r="A6" s="5">
        <f aca="true" t="shared" si="0" ref="A6:A30">IF(A5&gt;=23,A5-23,A5+1)</f>
        <v>20</v>
      </c>
      <c r="B6" s="6">
        <v>1</v>
      </c>
      <c r="C6" s="6"/>
      <c r="D6" s="6">
        <v>1</v>
      </c>
      <c r="E6" s="16">
        <f ca="1">OFFSET($L$19,D6,0)*B6</f>
        <v>0</v>
      </c>
      <c r="F6" s="16">
        <f>MAX(F5-0.131*$C$3,0)+E6</f>
        <v>0</v>
      </c>
      <c r="G6" s="17">
        <f>IF($B$1=2,F6/$C$3*0.121,F6/$C$3*0.147)</f>
        <v>0</v>
      </c>
    </row>
    <row r="7" spans="1:7" ht="15" customHeight="1">
      <c r="A7" s="5">
        <f t="shared" si="0"/>
        <v>21</v>
      </c>
      <c r="B7" s="6">
        <v>1</v>
      </c>
      <c r="C7" s="6"/>
      <c r="D7" s="6">
        <v>1</v>
      </c>
      <c r="E7" s="16">
        <f aca="true" ca="1" t="shared" si="1" ref="E7:E30">OFFSET($L$19,D7,0)*B7</f>
        <v>0</v>
      </c>
      <c r="F7" s="16">
        <f aca="true" t="shared" si="2" ref="F7:F30">MAX(F6-0.131*$C$3,0)+E7</f>
        <v>0</v>
      </c>
      <c r="G7" s="17">
        <f aca="true" t="shared" si="3" ref="G7:G30">IF($B$1=2,F7/$C$3*0.121,F7/$C$3*0.147)</f>
        <v>0</v>
      </c>
    </row>
    <row r="8" spans="1:7" ht="15" customHeight="1">
      <c r="A8" s="5">
        <f t="shared" si="0"/>
        <v>22</v>
      </c>
      <c r="B8" s="6">
        <v>1</v>
      </c>
      <c r="C8" s="6"/>
      <c r="D8" s="6">
        <v>1</v>
      </c>
      <c r="E8" s="16">
        <f ca="1" t="shared" si="1"/>
        <v>0</v>
      </c>
      <c r="F8" s="16">
        <f t="shared" si="2"/>
        <v>0</v>
      </c>
      <c r="G8" s="17">
        <f t="shared" si="3"/>
        <v>0</v>
      </c>
    </row>
    <row r="9" spans="1:7" ht="15" customHeight="1">
      <c r="A9" s="5">
        <f t="shared" si="0"/>
        <v>23</v>
      </c>
      <c r="B9" s="6">
        <v>1</v>
      </c>
      <c r="C9" s="6"/>
      <c r="D9" s="6">
        <v>1</v>
      </c>
      <c r="E9" s="16">
        <f ca="1" t="shared" si="1"/>
        <v>0</v>
      </c>
      <c r="F9" s="16">
        <f t="shared" si="2"/>
        <v>0</v>
      </c>
      <c r="G9" s="17">
        <f t="shared" si="3"/>
        <v>0</v>
      </c>
    </row>
    <row r="10" spans="1:7" ht="15" customHeight="1">
      <c r="A10" s="5">
        <f t="shared" si="0"/>
        <v>0</v>
      </c>
      <c r="B10" s="6">
        <v>1</v>
      </c>
      <c r="C10" s="6"/>
      <c r="D10" s="6">
        <v>1</v>
      </c>
      <c r="E10" s="16">
        <f ca="1" t="shared" si="1"/>
        <v>0</v>
      </c>
      <c r="F10" s="16">
        <f t="shared" si="2"/>
        <v>0</v>
      </c>
      <c r="G10" s="17">
        <f t="shared" si="3"/>
        <v>0</v>
      </c>
    </row>
    <row r="11" spans="1:7" ht="15" customHeight="1">
      <c r="A11" s="5">
        <f t="shared" si="0"/>
        <v>1</v>
      </c>
      <c r="B11" s="6">
        <v>1</v>
      </c>
      <c r="C11" s="6"/>
      <c r="D11" s="6">
        <v>1</v>
      </c>
      <c r="E11" s="16">
        <f ca="1" t="shared" si="1"/>
        <v>0</v>
      </c>
      <c r="F11" s="16">
        <f t="shared" si="2"/>
        <v>0</v>
      </c>
      <c r="G11" s="17">
        <f t="shared" si="3"/>
        <v>0</v>
      </c>
    </row>
    <row r="12" spans="1:7" ht="15" customHeight="1">
      <c r="A12" s="5">
        <f t="shared" si="0"/>
        <v>2</v>
      </c>
      <c r="B12" s="6">
        <v>1</v>
      </c>
      <c r="C12" s="6"/>
      <c r="D12" s="6">
        <v>1</v>
      </c>
      <c r="E12" s="16">
        <f ca="1" t="shared" si="1"/>
        <v>0</v>
      </c>
      <c r="F12" s="16">
        <f t="shared" si="2"/>
        <v>0</v>
      </c>
      <c r="G12" s="17">
        <f t="shared" si="3"/>
        <v>0</v>
      </c>
    </row>
    <row r="13" spans="1:7" ht="15" customHeight="1">
      <c r="A13" s="5">
        <f t="shared" si="0"/>
        <v>3</v>
      </c>
      <c r="B13" s="6">
        <v>1</v>
      </c>
      <c r="C13" s="6"/>
      <c r="D13" s="6">
        <v>1</v>
      </c>
      <c r="E13" s="16">
        <f ca="1" t="shared" si="1"/>
        <v>0</v>
      </c>
      <c r="F13" s="16">
        <f t="shared" si="2"/>
        <v>0</v>
      </c>
      <c r="G13" s="17">
        <f t="shared" si="3"/>
        <v>0</v>
      </c>
    </row>
    <row r="14" spans="1:7" ht="15" customHeight="1">
      <c r="A14" s="5">
        <f t="shared" si="0"/>
        <v>4</v>
      </c>
      <c r="B14" s="6">
        <v>1</v>
      </c>
      <c r="C14" s="6"/>
      <c r="D14" s="6">
        <v>1</v>
      </c>
      <c r="E14" s="16">
        <f ca="1" t="shared" si="1"/>
        <v>0</v>
      </c>
      <c r="F14" s="16">
        <f t="shared" si="2"/>
        <v>0</v>
      </c>
      <c r="G14" s="17">
        <f t="shared" si="3"/>
        <v>0</v>
      </c>
    </row>
    <row r="15" spans="1:7" ht="15" customHeight="1">
      <c r="A15" s="5">
        <f t="shared" si="0"/>
        <v>5</v>
      </c>
      <c r="B15" s="6">
        <v>1</v>
      </c>
      <c r="C15" s="6"/>
      <c r="D15" s="6">
        <v>1</v>
      </c>
      <c r="E15" s="16">
        <f ca="1" t="shared" si="1"/>
        <v>0</v>
      </c>
      <c r="F15" s="16">
        <f t="shared" si="2"/>
        <v>0</v>
      </c>
      <c r="G15" s="17">
        <f t="shared" si="3"/>
        <v>0</v>
      </c>
    </row>
    <row r="16" spans="1:7" ht="15" customHeight="1">
      <c r="A16" s="5">
        <f t="shared" si="0"/>
        <v>6</v>
      </c>
      <c r="B16" s="6">
        <v>1</v>
      </c>
      <c r="C16" s="6"/>
      <c r="D16" s="6">
        <v>1</v>
      </c>
      <c r="E16" s="16">
        <f ca="1" t="shared" si="1"/>
        <v>0</v>
      </c>
      <c r="F16" s="16">
        <f t="shared" si="2"/>
        <v>0</v>
      </c>
      <c r="G16" s="17">
        <f t="shared" si="3"/>
        <v>0</v>
      </c>
    </row>
    <row r="17" spans="1:7" ht="15" customHeight="1">
      <c r="A17" s="5">
        <f t="shared" si="0"/>
        <v>7</v>
      </c>
      <c r="B17" s="6">
        <v>1</v>
      </c>
      <c r="C17" s="6"/>
      <c r="D17" s="6">
        <v>1</v>
      </c>
      <c r="E17" s="16">
        <f ca="1" t="shared" si="1"/>
        <v>0</v>
      </c>
      <c r="F17" s="16">
        <f t="shared" si="2"/>
        <v>0</v>
      </c>
      <c r="G17" s="17">
        <f t="shared" si="3"/>
        <v>0</v>
      </c>
    </row>
    <row r="18" spans="1:12" ht="15" customHeight="1">
      <c r="A18" s="5">
        <f t="shared" si="0"/>
        <v>8</v>
      </c>
      <c r="B18" s="7"/>
      <c r="C18" s="8"/>
      <c r="D18" s="9"/>
      <c r="E18" s="16">
        <f ca="1" t="shared" si="1"/>
        <v>0</v>
      </c>
      <c r="F18" s="16">
        <f t="shared" si="2"/>
        <v>0</v>
      </c>
      <c r="G18" s="17">
        <f t="shared" si="3"/>
        <v>0</v>
      </c>
      <c r="I18" s="10" t="s">
        <v>10</v>
      </c>
      <c r="J18" s="11" t="s">
        <v>0</v>
      </c>
      <c r="K18" s="11" t="s">
        <v>1</v>
      </c>
      <c r="L18" s="19" t="s">
        <v>23</v>
      </c>
    </row>
    <row r="19" spans="1:12" ht="15" customHeight="1">
      <c r="A19" s="5">
        <f t="shared" si="0"/>
        <v>9</v>
      </c>
      <c r="B19" s="7"/>
      <c r="C19" s="8"/>
      <c r="D19" s="9"/>
      <c r="E19" s="16">
        <f ca="1" t="shared" si="1"/>
        <v>0</v>
      </c>
      <c r="F19" s="16">
        <f t="shared" si="2"/>
        <v>0</v>
      </c>
      <c r="G19" s="17">
        <f t="shared" si="3"/>
        <v>0</v>
      </c>
      <c r="I19" s="20"/>
      <c r="J19" s="20"/>
      <c r="K19" s="20"/>
      <c r="L19" s="20"/>
    </row>
    <row r="20" spans="1:12" ht="15" customHeight="1">
      <c r="A20" s="5">
        <f t="shared" si="0"/>
        <v>10</v>
      </c>
      <c r="B20" s="7"/>
      <c r="C20" s="8"/>
      <c r="D20" s="9"/>
      <c r="E20" s="16">
        <f ca="1" t="shared" si="1"/>
        <v>0</v>
      </c>
      <c r="F20" s="16">
        <f t="shared" si="2"/>
        <v>0</v>
      </c>
      <c r="G20" s="17">
        <f t="shared" si="3"/>
        <v>0</v>
      </c>
      <c r="I20" s="12" t="s">
        <v>2</v>
      </c>
      <c r="J20" s="12">
        <v>0</v>
      </c>
      <c r="K20" s="12">
        <v>0</v>
      </c>
      <c r="L20" s="13">
        <f>J20*K20*8</f>
        <v>0</v>
      </c>
    </row>
    <row r="21" spans="1:12" ht="15" customHeight="1">
      <c r="A21" s="5">
        <f t="shared" si="0"/>
        <v>11</v>
      </c>
      <c r="B21" s="7"/>
      <c r="C21" s="8"/>
      <c r="D21" s="9"/>
      <c r="E21" s="16">
        <f ca="1" t="shared" si="1"/>
        <v>0</v>
      </c>
      <c r="F21" s="16">
        <f t="shared" si="2"/>
        <v>0</v>
      </c>
      <c r="G21" s="17">
        <f t="shared" si="3"/>
        <v>0</v>
      </c>
      <c r="I21" s="12" t="s">
        <v>15</v>
      </c>
      <c r="J21" s="12">
        <v>500</v>
      </c>
      <c r="K21" s="12">
        <v>5</v>
      </c>
      <c r="L21" s="13">
        <f aca="true" t="shared" si="4" ref="L21:L31">J21*K21*8/1000</f>
        <v>20</v>
      </c>
    </row>
    <row r="22" spans="1:12" ht="15" customHeight="1">
      <c r="A22" s="5">
        <f t="shared" si="0"/>
        <v>12</v>
      </c>
      <c r="B22" s="7"/>
      <c r="C22" s="8"/>
      <c r="D22" s="9"/>
      <c r="E22" s="16">
        <f ca="1" t="shared" si="1"/>
        <v>0</v>
      </c>
      <c r="F22" s="16">
        <f t="shared" si="2"/>
        <v>0</v>
      </c>
      <c r="G22" s="17">
        <f t="shared" si="3"/>
        <v>0</v>
      </c>
      <c r="I22" s="12" t="s">
        <v>19</v>
      </c>
      <c r="J22" s="12">
        <v>500</v>
      </c>
      <c r="K22" s="12">
        <v>3.5</v>
      </c>
      <c r="L22" s="13">
        <f t="shared" si="4"/>
        <v>14</v>
      </c>
    </row>
    <row r="23" spans="1:12" ht="15" customHeight="1">
      <c r="A23" s="5">
        <f>IF(A22&gt;=23,A22-23,A22+1)</f>
        <v>13</v>
      </c>
      <c r="B23" s="7"/>
      <c r="C23" s="8"/>
      <c r="D23" s="9"/>
      <c r="E23" s="16">
        <f ca="1" t="shared" si="1"/>
        <v>0</v>
      </c>
      <c r="F23" s="16">
        <f t="shared" si="2"/>
        <v>0</v>
      </c>
      <c r="G23" s="17">
        <f t="shared" si="3"/>
        <v>0</v>
      </c>
      <c r="I23" s="12" t="s">
        <v>18</v>
      </c>
      <c r="J23" s="12">
        <v>425</v>
      </c>
      <c r="K23" s="12">
        <v>5</v>
      </c>
      <c r="L23" s="13">
        <f t="shared" si="4"/>
        <v>17</v>
      </c>
    </row>
    <row r="24" spans="1:12" ht="15" customHeight="1">
      <c r="A24" s="5">
        <f t="shared" si="0"/>
        <v>14</v>
      </c>
      <c r="B24" s="7"/>
      <c r="C24" s="8"/>
      <c r="D24" s="9"/>
      <c r="E24" s="16">
        <f ca="1" t="shared" si="1"/>
        <v>0</v>
      </c>
      <c r="F24" s="16">
        <f t="shared" si="2"/>
        <v>0</v>
      </c>
      <c r="G24" s="17">
        <f t="shared" si="3"/>
        <v>0</v>
      </c>
      <c r="I24" s="12" t="s">
        <v>16</v>
      </c>
      <c r="J24" s="12">
        <v>425</v>
      </c>
      <c r="K24" s="12">
        <v>3.5</v>
      </c>
      <c r="L24" s="13">
        <f t="shared" si="4"/>
        <v>11.9</v>
      </c>
    </row>
    <row r="25" spans="1:12" ht="15" customHeight="1">
      <c r="A25" s="5">
        <f t="shared" si="0"/>
        <v>15</v>
      </c>
      <c r="B25" s="7"/>
      <c r="C25" s="8"/>
      <c r="D25" s="9"/>
      <c r="E25" s="16">
        <f ca="1" t="shared" si="1"/>
        <v>0</v>
      </c>
      <c r="F25" s="16">
        <f t="shared" si="2"/>
        <v>0</v>
      </c>
      <c r="G25" s="17">
        <f t="shared" si="3"/>
        <v>0</v>
      </c>
      <c r="I25" s="12" t="s">
        <v>11</v>
      </c>
      <c r="J25" s="12">
        <v>375</v>
      </c>
      <c r="K25" s="12">
        <v>5</v>
      </c>
      <c r="L25" s="13">
        <f t="shared" si="4"/>
        <v>15</v>
      </c>
    </row>
    <row r="26" spans="1:12" ht="15" customHeight="1">
      <c r="A26" s="5">
        <f t="shared" si="0"/>
        <v>16</v>
      </c>
      <c r="B26" s="7"/>
      <c r="C26" s="8"/>
      <c r="D26" s="9"/>
      <c r="E26" s="16">
        <f ca="1" t="shared" si="1"/>
        <v>0</v>
      </c>
      <c r="F26" s="16">
        <f t="shared" si="2"/>
        <v>0</v>
      </c>
      <c r="G26" s="17">
        <f t="shared" si="3"/>
        <v>0</v>
      </c>
      <c r="I26" s="12" t="s">
        <v>12</v>
      </c>
      <c r="J26" s="12">
        <v>375</v>
      </c>
      <c r="K26" s="12">
        <v>3.5</v>
      </c>
      <c r="L26" s="13">
        <f t="shared" si="4"/>
        <v>10.5</v>
      </c>
    </row>
    <row r="27" spans="1:12" ht="15" customHeight="1">
      <c r="A27" s="5">
        <f t="shared" si="0"/>
        <v>17</v>
      </c>
      <c r="B27" s="7"/>
      <c r="C27" s="8"/>
      <c r="D27" s="9"/>
      <c r="E27" s="16">
        <f ca="1" t="shared" si="1"/>
        <v>0</v>
      </c>
      <c r="F27" s="16">
        <f t="shared" si="2"/>
        <v>0</v>
      </c>
      <c r="G27" s="17">
        <f t="shared" si="3"/>
        <v>0</v>
      </c>
      <c r="I27" s="12" t="s">
        <v>13</v>
      </c>
      <c r="J27" s="12">
        <v>300</v>
      </c>
      <c r="K27" s="12">
        <v>5</v>
      </c>
      <c r="L27" s="13">
        <f t="shared" si="4"/>
        <v>12</v>
      </c>
    </row>
    <row r="28" spans="1:12" ht="15" customHeight="1">
      <c r="A28" s="5">
        <f t="shared" si="0"/>
        <v>18</v>
      </c>
      <c r="B28" s="7"/>
      <c r="C28" s="8"/>
      <c r="D28" s="9"/>
      <c r="E28" s="16">
        <f ca="1" t="shared" si="1"/>
        <v>0</v>
      </c>
      <c r="F28" s="16">
        <f t="shared" si="2"/>
        <v>0</v>
      </c>
      <c r="G28" s="17">
        <f t="shared" si="3"/>
        <v>0</v>
      </c>
      <c r="I28" s="12" t="s">
        <v>17</v>
      </c>
      <c r="J28" s="12">
        <v>300</v>
      </c>
      <c r="K28" s="12">
        <v>3.5</v>
      </c>
      <c r="L28" s="13">
        <f t="shared" si="4"/>
        <v>8.4</v>
      </c>
    </row>
    <row r="29" spans="1:12" ht="12.75">
      <c r="A29" s="5">
        <f t="shared" si="0"/>
        <v>19</v>
      </c>
      <c r="B29" s="7"/>
      <c r="C29" s="8"/>
      <c r="D29" s="9"/>
      <c r="E29" s="16">
        <f ca="1" t="shared" si="1"/>
        <v>0</v>
      </c>
      <c r="F29" s="16">
        <f t="shared" si="2"/>
        <v>0</v>
      </c>
      <c r="G29" s="17">
        <f t="shared" si="3"/>
        <v>0</v>
      </c>
      <c r="I29" s="12" t="s">
        <v>35</v>
      </c>
      <c r="J29" s="12">
        <v>25</v>
      </c>
      <c r="K29" s="12">
        <v>40</v>
      </c>
      <c r="L29" s="13">
        <f t="shared" si="4"/>
        <v>8</v>
      </c>
    </row>
    <row r="30" spans="1:12" ht="12.75">
      <c r="A30" s="5">
        <f t="shared" si="0"/>
        <v>20</v>
      </c>
      <c r="B30" s="7"/>
      <c r="C30" s="8"/>
      <c r="D30" s="9"/>
      <c r="E30" s="16">
        <f ca="1" t="shared" si="1"/>
        <v>0</v>
      </c>
      <c r="F30" s="16">
        <f t="shared" si="2"/>
        <v>0</v>
      </c>
      <c r="G30" s="17">
        <f t="shared" si="3"/>
        <v>0</v>
      </c>
      <c r="I30" s="12" t="s">
        <v>14</v>
      </c>
      <c r="J30" s="12">
        <v>120</v>
      </c>
      <c r="K30" s="12">
        <v>11</v>
      </c>
      <c r="L30" s="13">
        <f t="shared" si="4"/>
        <v>10.56</v>
      </c>
    </row>
    <row r="31" spans="9:12" ht="12.75">
      <c r="I31" s="12" t="s">
        <v>9</v>
      </c>
      <c r="J31" s="12">
        <v>750</v>
      </c>
      <c r="K31" s="12">
        <v>11</v>
      </c>
      <c r="L31" s="13">
        <f t="shared" si="4"/>
        <v>66</v>
      </c>
    </row>
    <row r="33" ht="12.75">
      <c r="H33" s="15" t="s">
        <v>21</v>
      </c>
    </row>
    <row r="34" ht="15" customHeight="1">
      <c r="H34" s="15" t="s">
        <v>22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2">
    <mergeCell ref="B4:D5"/>
    <mergeCell ref="E3:G3"/>
  </mergeCells>
  <conditionalFormatting sqref="G6:G30">
    <cfRule type="cellIs" priority="1" dxfId="0" operator="greaterThan" stopIfTrue="1">
      <formula>0.49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07.140625" style="0" customWidth="1"/>
  </cols>
  <sheetData>
    <row r="1" ht="20.25">
      <c r="A1" s="24" t="s">
        <v>33</v>
      </c>
    </row>
    <row r="2" ht="25.5" customHeight="1">
      <c r="A2" s="22" t="s">
        <v>28</v>
      </c>
    </row>
    <row r="3" ht="23.25" customHeight="1">
      <c r="A3" s="22" t="s">
        <v>29</v>
      </c>
    </row>
    <row r="4" ht="25.5" customHeight="1">
      <c r="A4" s="22" t="s">
        <v>34</v>
      </c>
    </row>
    <row r="5" ht="24.75" customHeight="1">
      <c r="A5" s="22" t="s">
        <v>30</v>
      </c>
    </row>
    <row r="6" ht="55.5" customHeight="1">
      <c r="A6" s="23" t="s">
        <v>31</v>
      </c>
    </row>
    <row r="7" ht="24" customHeight="1">
      <c r="A7" s="25" t="s">
        <v>32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Nivel alcool sangue</dc:title>
  <dc:subject/>
  <dc:creator>Prof. Elson Lima</dc:creator>
  <cp:keywords/>
  <dc:description/>
  <cp:lastModifiedBy>User</cp:lastModifiedBy>
  <cp:lastPrinted>1999-08-27T13:55:44Z</cp:lastPrinted>
  <dcterms:created xsi:type="dcterms:W3CDTF">1999-08-18T12:19:15Z</dcterms:created>
  <dcterms:modified xsi:type="dcterms:W3CDTF">2011-10-25T17:21:55Z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E2371486">
    <vt:lpwstr/>
  </property>
  <property fmtid="{D5CDD505-2E9C-101B-9397-08002B2CF9AE}" pid="18" name="IVID2B5517DC">
    <vt:lpwstr/>
  </property>
  <property fmtid="{D5CDD505-2E9C-101B-9397-08002B2CF9AE}" pid="19" name="IVID2C5E16FF">
    <vt:lpwstr/>
  </property>
  <property fmtid="{D5CDD505-2E9C-101B-9397-08002B2CF9AE}" pid="20" name="IVID9C0C3C55">
    <vt:lpwstr/>
  </property>
  <property fmtid="{D5CDD505-2E9C-101B-9397-08002B2CF9AE}" pid="21" name="IVID88953C27">
    <vt:lpwstr/>
  </property>
  <property fmtid="{D5CDD505-2E9C-101B-9397-08002B2CF9AE}" pid="22" name="IVIDCC85D54">
    <vt:lpwstr/>
  </property>
  <property fmtid="{D5CDD505-2E9C-101B-9397-08002B2CF9AE}" pid="23" name="IVIDD4D71D02">
    <vt:lpwstr/>
  </property>
  <property fmtid="{D5CDD505-2E9C-101B-9397-08002B2CF9AE}" pid="24" name="IVID383BB5A7">
    <vt:lpwstr/>
  </property>
  <property fmtid="{D5CDD505-2E9C-101B-9397-08002B2CF9AE}" pid="25" name="IVID0">
    <vt:lpwstr/>
  </property>
  <property fmtid="{D5CDD505-2E9C-101B-9397-08002B2CF9AE}" pid="26" name="IVID608FB305">
    <vt:lpwstr/>
  </property>
  <property fmtid="{D5CDD505-2E9C-101B-9397-08002B2CF9AE}" pid="27" name="IVIDECDA12B6">
    <vt:lpwstr/>
  </property>
</Properties>
</file>